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 DU TOAN NSNN NAM 2026\CÔNG KHAI DỰ TOÁN 2026\Cong khai 6 thang dau nam\"/>
    </mc:Choice>
  </mc:AlternateContent>
  <bookViews>
    <workbookView xWindow="-105" yWindow="-105" windowWidth="19425" windowHeight="10425"/>
  </bookViews>
  <sheets>
    <sheet name="Mẫu 74" sheetId="10" r:id="rId1"/>
  </sheets>
  <definedNames>
    <definedName name="chuong_pl_75" localSheetId="0">'Mẫu 74'!$E$1</definedName>
    <definedName name="chuong_pl_75_name" localSheetId="0">'Mẫu 74'!$A$3</definedName>
    <definedName name="chuong_pl_75_name_name" localSheetId="0">'Mẫu 74'!#REF!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1" i="10" l="1"/>
  <c r="D21" i="10" l="1"/>
  <c r="D59" i="10"/>
  <c r="E59" i="10" s="1"/>
  <c r="D22" i="10"/>
  <c r="E22" i="10" s="1"/>
  <c r="E56" i="10"/>
  <c r="D56" i="10"/>
  <c r="E53" i="10"/>
  <c r="D53" i="10"/>
  <c r="E50" i="10"/>
  <c r="D50" i="10"/>
  <c r="E47" i="10"/>
  <c r="D47" i="10"/>
  <c r="E44" i="10"/>
  <c r="D44" i="10"/>
  <c r="E41" i="10"/>
  <c r="D41" i="10"/>
  <c r="E35" i="10"/>
  <c r="D35" i="10"/>
  <c r="E27" i="10"/>
  <c r="D27" i="10"/>
  <c r="E24" i="10"/>
  <c r="D24" i="10"/>
  <c r="C47" i="10" l="1"/>
  <c r="C44" i="10"/>
  <c r="C24" i="10"/>
  <c r="C35" i="10"/>
  <c r="C41" i="10"/>
  <c r="C50" i="10"/>
  <c r="C53" i="10"/>
  <c r="C56" i="10"/>
  <c r="C21" i="10" l="1"/>
  <c r="C27" i="10" l="1"/>
</calcChain>
</file>

<file path=xl/sharedStrings.xml><?xml version="1.0" encoding="utf-8"?>
<sst xmlns="http://schemas.openxmlformats.org/spreadsheetml/2006/main" count="114" uniqueCount="93">
  <si>
    <t>STT</t>
  </si>
  <si>
    <t>Nội dung</t>
  </si>
  <si>
    <t>I</t>
  </si>
  <si>
    <t>Tổng số thu, chi, nộp ngân sách phí, lệ phí</t>
  </si>
  <si>
    <t>Số thu phí, lệ phí</t>
  </si>
  <si>
    <t>1.1</t>
  </si>
  <si>
    <t>Lệ phí</t>
  </si>
  <si>
    <t>Lệ phí A</t>
  </si>
  <si>
    <t>Lệ phí B</t>
  </si>
  <si>
    <t>….</t>
  </si>
  <si>
    <t>1.2</t>
  </si>
  <si>
    <t>Phí</t>
  </si>
  <si>
    <t>Phí A</t>
  </si>
  <si>
    <t>Phí B</t>
  </si>
  <si>
    <t>Chi từ nguồn thu phí được để lại</t>
  </si>
  <si>
    <t>2.1</t>
  </si>
  <si>
    <t>Kinh phí thường xuyên giao tự chủ</t>
  </si>
  <si>
    <t>Kinh phí thường xuyên không giao tự chủ</t>
  </si>
  <si>
    <t>2.2</t>
  </si>
  <si>
    <t>Chi quản lý hành chính</t>
  </si>
  <si>
    <t>3.1</t>
  </si>
  <si>
    <t>3.2</t>
  </si>
  <si>
    <t>II</t>
  </si>
  <si>
    <t>Chi sự nghiệp khoa học và công nghệ, đổi mới sáng tạo và chuyển đổi số</t>
  </si>
  <si>
    <t>Kinh phí thực hiện nhiệm vụ khoa học, công nghệ, đổi mới sáng tạo</t>
  </si>
  <si>
    <t>- Nhiệm vụ khoa học công nghệ, đổi mới sáng tạo cấp qua Quỹ phát triển khoa học công nghệ</t>
  </si>
  <si>
    <t>- Nhiệm vụ khoa học công nghệ, đổi mới sáng tạo không cấp qua Quỹ phát triển khoa học công nghệ</t>
  </si>
  <si>
    <t>- Nhiệm vụ khoa học công nghệ, đổi mới sáng tạo</t>
  </si>
  <si>
    <t>- Nhiệm vụ chuyển đổi số</t>
  </si>
  <si>
    <t>Chi sự nghiệp y tế, dân số và gia đình</t>
  </si>
  <si>
    <t>4.1</t>
  </si>
  <si>
    <t>4.2</t>
  </si>
  <si>
    <t>Chi bảo đảm xã hội</t>
  </si>
  <si>
    <t>5.1</t>
  </si>
  <si>
    <t>5.2</t>
  </si>
  <si>
    <t>6.1</t>
  </si>
  <si>
    <t>6.2</t>
  </si>
  <si>
    <t>Chi sự nghiệp bảo vệ môi trường</t>
  </si>
  <si>
    <t>7.1</t>
  </si>
  <si>
    <t>7.2</t>
  </si>
  <si>
    <t>8.1</t>
  </si>
  <si>
    <t>8.2</t>
  </si>
  <si>
    <t>10.1</t>
  </si>
  <si>
    <t>10.2</t>
  </si>
  <si>
    <t>A</t>
  </si>
  <si>
    <t>B</t>
  </si>
  <si>
    <t>Chi sự nghiệp giáo dục, đào tạo</t>
  </si>
  <si>
    <t>Chương: 800</t>
  </si>
  <si>
    <t>Đơn vị tính: Đồng</t>
  </si>
  <si>
    <t>Kinh phí thường xuyên giao tự chủ:</t>
  </si>
  <si>
    <t>11.1</t>
  </si>
  <si>
    <t>11.2</t>
  </si>
  <si>
    <t>3.3</t>
  </si>
  <si>
    <t>UBND xã U Minh Thượng</t>
  </si>
  <si>
    <t>III</t>
  </si>
  <si>
    <t>Dự toán chi nhân sách nhà nước</t>
  </si>
  <si>
    <t>Nguồn ngân sách trong nước</t>
  </si>
  <si>
    <t>Chi hoạt động kinh tế</t>
  </si>
  <si>
    <t>Chi sự nghiệp văn hoá thông tin</t>
  </si>
  <si>
    <t>Chi sự nghiệp phát thanh, truyền hình</t>
  </si>
  <si>
    <t>Chi sự nghiệp thể dục thể thao</t>
  </si>
  <si>
    <t>Nguồn vốn viện trợ</t>
  </si>
  <si>
    <t>Nguồn vay nợ nước ngoài</t>
  </si>
  <si>
    <t>Mẫu biểu số 74</t>
  </si>
  <si>
    <t>Chi đầu tư phát triển</t>
  </si>
  <si>
    <t>Kinh phí nguồn dự phòng</t>
  </si>
  <si>
    <t>Kinh phí chi bổ sung mục tiêu</t>
  </si>
  <si>
    <t>9.1</t>
  </si>
  <si>
    <t>9.2</t>
  </si>
  <si>
    <t>Dự toán bổ sung</t>
  </si>
  <si>
    <t>Tổng dự toán được giao 6 tháng đầu năm 2026</t>
  </si>
  <si>
    <t>Dự toán giao đầu năm 2026</t>
  </si>
  <si>
    <t>12.1</t>
  </si>
  <si>
    <t>12.2</t>
  </si>
  <si>
    <t>12.3</t>
  </si>
  <si>
    <t>12.4</t>
  </si>
  <si>
    <t>12.5</t>
  </si>
  <si>
    <t>12.6</t>
  </si>
  <si>
    <t>12.7</t>
  </si>
  <si>
    <t>12.8</t>
  </si>
  <si>
    <t>Tỉnh bổ sung mục tiêu</t>
  </si>
  <si>
    <t xml:space="preserve"> - BSMT 2026 Kinh phí thực hiện chính sách ưu đãi người có công với cách mạng (QĐ số 282/QĐ-UBND ngày 20/01/2026)</t>
  </si>
  <si>
    <t xml:space="preserve">Kinh phí một phần công tác bầu cử Đại biểu quốc hội khóa XVI và đại biểu HĐND các cấp NK 2026-2031(QĐ số 858/QĐ-UBND ngày 12/3/2026). </t>
  </si>
  <si>
    <t>Kinh phí tổ chức Đại hội Thể dục thể thao cấp xã lần thứ I năm 2025-2026 (QĐ số 1047/QĐ-UBND ngày 30/3/2026)</t>
  </si>
  <si>
    <t>Kinh phí hỗ trợ cho hộ nghèo là dân tộc Khmer đón tết cổ truyền Chôl- Chnăm- Thmây (QĐ số 1420/QĐ-UBND ngày 20/4/2026)</t>
  </si>
  <si>
    <t>Kinh phí chi sự nghiệp y tế (QĐ số 1317/QĐ-UBND ngày 10/4/2026)</t>
  </si>
  <si>
    <t>Kinh phí nhiệm vụ năm 2026 TTDVTH (QĐ số 1505/QĐ-UBND ngày 24/4/2026)</t>
  </si>
  <si>
    <t xml:space="preserve">Kinh phí một phần công tác bầu cử Đại biểu quốc hội khóa XVI và đại biểu HĐND các cấp NK 2026-2031(QĐ số 2344/QĐ-UBND ngày 25/5/2026). </t>
  </si>
  <si>
    <t xml:space="preserve">Kinh phí bổ sung có mục tiêu cho Ủy ban nhân dân các xã, phường, đặc khu kinh phí hỗ trợ tổ chức Đại hội đại biểu Hội Liên hiệp thanh niên Việt Nam cấp xã lần thứ I, nhiệm kỳ 2026-2029 (QĐ số 2817/QĐ-UBND ngày 17/6/2026). </t>
  </si>
  <si>
    <t>-</t>
  </si>
  <si>
    <t>DỰ TOÁN THU, CHI NGÂN SÁCH NHÀ NƯỚC 6 THÁNG ĐẦU NĂM 2026</t>
  </si>
  <si>
    <t>Kế hoạch đầu tư công năm 2026 (Quyết định số 812/QĐ-UBND ngày 07 tháng 3 năm 2026 của UBND tỉnh An Giang)</t>
  </si>
  <si>
    <t>(Kèm theo quyết định số:             /QĐ-UBND ngày          /8/2026 của UBND xã U Minh Thượng)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</si>
</sst>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3" x14ac:knownFonts="1">
    <font>
      <sz val="12"/>
      <color theme="1"/>
      <name val="Times New Roman"/>
      <family val="2"/>
    </font>
    <font>
      <sz val="12"/>
      <color theme="1"/>
      <name val="Times New Roman"/>
      <family val="1"/>
    </font>
    <font>
      <sz val="12"/>
      <color theme="1"/>
      <name val="Times New Roman"/>
      <family val="2"/>
    </font>
    <font>
      <b/>
      <sz val="12"/>
      <color theme="1"/>
      <name val="Times New Roman"/>
      <family val="1"/>
    </font>
    <font>
      <b/>
      <sz val="12"/>
      <color rgb="FF000000"/>
      <name val="Times New Roman"/>
      <family val="1"/>
    </font>
    <font>
      <i/>
      <sz val="12"/>
      <color rgb="FF000000"/>
      <name val="Times New Roman"/>
      <family val="1"/>
    </font>
    <font>
      <sz val="12"/>
      <color rgb="FF000000"/>
      <name val="Times New Roman"/>
      <family val="1"/>
    </font>
    <font>
      <b/>
      <sz val="13"/>
      <color theme="1"/>
      <name val="Times New Roman"/>
      <family val="1"/>
    </font>
    <font>
      <sz val="11"/>
      <color theme="1"/>
      <name val="Calibri"/>
      <family val="2"/>
      <scheme val="minor"/>
    </font>
    <font>
      <sz val="10"/>
      <name val="Arial"/>
      <family val="2"/>
    </font>
    <font>
      <b/>
      <sz val="13"/>
      <name val="Times New Roman"/>
      <family val="1"/>
    </font>
    <font>
      <b/>
      <sz val="13"/>
      <color indexed="8"/>
      <name val="Times New Roman"/>
      <family val="1"/>
    </font>
    <font>
      <sz val="13"/>
      <color theme="1"/>
      <name val="Times New Roman"/>
      <family val="1"/>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164" fontId="2"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9" fillId="0" borderId="0"/>
  </cellStyleXfs>
  <cellXfs count="29">
    <xf numFmtId="0" fontId="0" fillId="0" borderId="0" xfId="0"/>
    <xf numFmtId="0" fontId="1" fillId="0" borderId="0" xfId="0" applyFont="1"/>
    <xf numFmtId="165" fontId="1" fillId="0" borderId="0" xfId="1" applyNumberFormat="1" applyFont="1"/>
    <xf numFmtId="0" fontId="4" fillId="2" borderId="0" xfId="0" applyFont="1" applyFill="1" applyAlignment="1">
      <alignment vertical="center"/>
    </xf>
    <xf numFmtId="0" fontId="5" fillId="0" borderId="0" xfId="0" applyFont="1" applyAlignment="1">
      <alignment horizontal="left" vertical="center" wrapText="1"/>
    </xf>
    <xf numFmtId="0" fontId="3" fillId="0" borderId="0" xfId="0" applyFont="1"/>
    <xf numFmtId="165" fontId="5" fillId="0" borderId="0" xfId="1" applyNumberFormat="1" applyFont="1" applyAlignment="1">
      <alignment horizontal="right" vertical="center"/>
    </xf>
    <xf numFmtId="0" fontId="4" fillId="2" borderId="1" xfId="0" applyFont="1" applyFill="1" applyBorder="1" applyAlignment="1">
      <alignment horizontal="center" vertical="center" wrapText="1"/>
    </xf>
    <xf numFmtId="165" fontId="4" fillId="2" borderId="1" xfId="1" applyNumberFormat="1" applyFont="1" applyFill="1" applyBorder="1" applyAlignment="1">
      <alignment horizontal="center" vertical="center" wrapText="1"/>
    </xf>
    <xf numFmtId="0" fontId="4" fillId="2" borderId="1" xfId="0" applyFont="1" applyFill="1" applyBorder="1" applyAlignment="1">
      <alignment vertical="center" wrapText="1"/>
    </xf>
    <xf numFmtId="165" fontId="6" fillId="2" borderId="1" xfId="1"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xf>
    <xf numFmtId="165" fontId="4" fillId="2" borderId="1" xfId="1" applyNumberFormat="1" applyFont="1" applyFill="1" applyBorder="1" applyAlignment="1">
      <alignment horizontal="right" vertical="center" wrapText="1"/>
    </xf>
    <xf numFmtId="0" fontId="5" fillId="2" borderId="1" xfId="0" applyFont="1" applyFill="1" applyBorder="1" applyAlignment="1">
      <alignment vertical="center" wrapText="1"/>
    </xf>
    <xf numFmtId="165" fontId="5" fillId="2" borderId="1" xfId="1" applyNumberFormat="1" applyFont="1" applyFill="1" applyBorder="1" applyAlignment="1">
      <alignment horizontal="right" vertical="center" wrapText="1"/>
    </xf>
    <xf numFmtId="165" fontId="6" fillId="2" borderId="1" xfId="1" applyNumberFormat="1" applyFont="1" applyFill="1" applyBorder="1" applyAlignment="1">
      <alignment horizontal="right" vertical="center" wrapText="1"/>
    </xf>
    <xf numFmtId="0" fontId="11" fillId="0" borderId="1" xfId="0" applyFont="1" applyBorder="1" applyAlignment="1">
      <alignment vertical="center"/>
    </xf>
    <xf numFmtId="0" fontId="10" fillId="0" borderId="1" xfId="0" applyFont="1" applyBorder="1" applyAlignment="1">
      <alignment horizontal="left" vertical="center"/>
    </xf>
    <xf numFmtId="0" fontId="5" fillId="0" borderId="0" xfId="0" applyFont="1" applyAlignment="1">
      <alignment horizontal="center" vertical="center" wrapText="1"/>
    </xf>
    <xf numFmtId="0" fontId="6" fillId="2" borderId="1" xfId="0" quotePrefix="1" applyFont="1" applyFill="1" applyBorder="1" applyAlignment="1">
      <alignment horizontal="center" vertical="center" wrapText="1"/>
    </xf>
    <xf numFmtId="0" fontId="12" fillId="0" borderId="1" xfId="0" applyFont="1" applyBorder="1" applyAlignment="1">
      <alignment vertical="center" wrapText="1"/>
    </xf>
    <xf numFmtId="0" fontId="7" fillId="0" borderId="1" xfId="0" quotePrefix="1" applyFont="1" applyBorder="1" applyAlignment="1">
      <alignment horizontal="center" vertical="center" wrapText="1"/>
    </xf>
    <xf numFmtId="165" fontId="3" fillId="0" borderId="0" xfId="0" applyNumberFormat="1" applyFont="1"/>
    <xf numFmtId="165" fontId="4" fillId="2" borderId="0" xfId="1" applyNumberFormat="1" applyFont="1" applyFill="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cellXfs>
  <cellStyles count="6">
    <cellStyle name="Comma" xfId="1" builtinId="3"/>
    <cellStyle name="Comma 3" xfId="3"/>
    <cellStyle name="Normal" xfId="0" builtinId="0"/>
    <cellStyle name="Normal 2" xfId="4"/>
    <cellStyle name="Normal 3" xfId="2"/>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2555421</xdr:colOff>
      <xdr:row>3</xdr:row>
      <xdr:rowOff>281668</xdr:rowOff>
    </xdr:from>
    <xdr:to>
      <xdr:col>2</xdr:col>
      <xdr:colOff>613682</xdr:colOff>
      <xdr:row>3</xdr:row>
      <xdr:rowOff>281668</xdr:rowOff>
    </xdr:to>
    <xdr:cxnSp macro="">
      <xdr:nvCxnSpPr>
        <xdr:cNvPr id="2" name="Straight Connector 1">
          <a:extLst>
            <a:ext uri="{FF2B5EF4-FFF2-40B4-BE49-F238E27FC236}">
              <a16:creationId xmlns:a16="http://schemas.microsoft.com/office/drawing/2014/main" id="{00000000-0008-0000-0300-000002000000}"/>
            </a:ext>
          </a:extLst>
        </xdr:cNvPr>
        <xdr:cNvCxnSpPr/>
      </xdr:nvCxnSpPr>
      <xdr:spPr>
        <a:xfrm>
          <a:off x="2990850" y="1057275"/>
          <a:ext cx="21812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72"/>
  <sheetViews>
    <sheetView tabSelected="1" zoomScale="70" zoomScaleNormal="70" workbookViewId="0">
      <selection activeCell="B23" sqref="B23"/>
    </sheetView>
  </sheetViews>
  <sheetFormatPr defaultColWidth="8.625" defaultRowHeight="15.75" x14ac:dyDescent="0.25"/>
  <cols>
    <col min="1" max="1" width="5.625" style="1" customWidth="1"/>
    <col min="2" max="2" width="51.75" style="1" customWidth="1"/>
    <col min="3" max="3" width="16.875" style="2" customWidth="1"/>
    <col min="4" max="4" width="15.5" style="1" bestFit="1" customWidth="1"/>
    <col min="5" max="5" width="16.375" style="1" customWidth="1"/>
    <col min="6" max="6" width="8.625" style="1"/>
    <col min="7" max="7" width="28.75" style="1" customWidth="1"/>
    <col min="8" max="16384" width="8.625" style="1"/>
  </cols>
  <sheetData>
    <row r="1" spans="1:5" ht="19.5" customHeight="1" x14ac:dyDescent="0.25">
      <c r="A1" s="3" t="s">
        <v>53</v>
      </c>
      <c r="E1" s="26" t="s">
        <v>63</v>
      </c>
    </row>
    <row r="2" spans="1:5" ht="19.5" customHeight="1" x14ac:dyDescent="0.25">
      <c r="A2" s="3" t="s">
        <v>47</v>
      </c>
      <c r="E2" s="26"/>
    </row>
    <row r="3" spans="1:5" ht="22.5" customHeight="1" x14ac:dyDescent="0.25">
      <c r="A3" s="27" t="s">
        <v>90</v>
      </c>
      <c r="B3" s="27"/>
      <c r="C3" s="27"/>
      <c r="D3" s="27"/>
      <c r="E3" s="27"/>
    </row>
    <row r="4" spans="1:5" ht="23.45" customHeight="1" x14ac:dyDescent="0.25">
      <c r="A4" s="28" t="s">
        <v>92</v>
      </c>
      <c r="B4" s="28"/>
      <c r="C4" s="28"/>
      <c r="D4" s="28"/>
      <c r="E4" s="28"/>
    </row>
    <row r="5" spans="1:5" ht="23.45" customHeight="1" x14ac:dyDescent="0.25">
      <c r="A5" s="21"/>
      <c r="B5" s="21"/>
      <c r="C5" s="21"/>
      <c r="D5" s="21"/>
      <c r="E5" s="21"/>
    </row>
    <row r="6" spans="1:5" x14ac:dyDescent="0.25">
      <c r="C6" s="6"/>
      <c r="D6" s="6"/>
      <c r="E6" s="6" t="s">
        <v>48</v>
      </c>
    </row>
    <row r="7" spans="1:5" ht="47.25" x14ac:dyDescent="0.25">
      <c r="A7" s="7" t="s">
        <v>0</v>
      </c>
      <c r="B7" s="7" t="s">
        <v>1</v>
      </c>
      <c r="C7" s="8" t="s">
        <v>71</v>
      </c>
      <c r="D7" s="8" t="s">
        <v>69</v>
      </c>
      <c r="E7" s="8" t="s">
        <v>70</v>
      </c>
    </row>
    <row r="8" spans="1:5" x14ac:dyDescent="0.25">
      <c r="A8" s="7" t="s">
        <v>44</v>
      </c>
      <c r="B8" s="9" t="s">
        <v>3</v>
      </c>
      <c r="C8" s="10"/>
      <c r="D8" s="10"/>
      <c r="E8" s="10"/>
    </row>
    <row r="9" spans="1:5" x14ac:dyDescent="0.25">
      <c r="A9" s="7" t="s">
        <v>2</v>
      </c>
      <c r="B9" s="9" t="s">
        <v>4</v>
      </c>
      <c r="C9" s="10"/>
      <c r="D9" s="10"/>
      <c r="E9" s="10"/>
    </row>
    <row r="10" spans="1:5" hidden="1" x14ac:dyDescent="0.25">
      <c r="A10" s="11" t="s">
        <v>5</v>
      </c>
      <c r="B10" s="12" t="s">
        <v>6</v>
      </c>
      <c r="C10" s="10"/>
      <c r="D10" s="10"/>
      <c r="E10" s="10"/>
    </row>
    <row r="11" spans="1:5" hidden="1" x14ac:dyDescent="0.25">
      <c r="A11" s="11"/>
      <c r="B11" s="12" t="s">
        <v>7</v>
      </c>
      <c r="C11" s="10"/>
      <c r="D11" s="10"/>
      <c r="E11" s="10"/>
    </row>
    <row r="12" spans="1:5" hidden="1" x14ac:dyDescent="0.25">
      <c r="A12" s="11"/>
      <c r="B12" s="12" t="s">
        <v>8</v>
      </c>
      <c r="C12" s="10"/>
      <c r="D12" s="10"/>
      <c r="E12" s="10"/>
    </row>
    <row r="13" spans="1:5" hidden="1" x14ac:dyDescent="0.25">
      <c r="A13" s="11"/>
      <c r="B13" s="12" t="s">
        <v>9</v>
      </c>
      <c r="C13" s="10"/>
      <c r="D13" s="10"/>
      <c r="E13" s="10"/>
    </row>
    <row r="14" spans="1:5" hidden="1" x14ac:dyDescent="0.25">
      <c r="A14" s="11" t="s">
        <v>10</v>
      </c>
      <c r="B14" s="12" t="s">
        <v>11</v>
      </c>
      <c r="C14" s="10"/>
      <c r="D14" s="10"/>
      <c r="E14" s="10"/>
    </row>
    <row r="15" spans="1:5" hidden="1" x14ac:dyDescent="0.25">
      <c r="A15" s="11"/>
      <c r="B15" s="12" t="s">
        <v>12</v>
      </c>
      <c r="C15" s="10"/>
      <c r="D15" s="10"/>
      <c r="E15" s="10"/>
    </row>
    <row r="16" spans="1:5" hidden="1" x14ac:dyDescent="0.25">
      <c r="A16" s="11"/>
      <c r="B16" s="12" t="s">
        <v>13</v>
      </c>
      <c r="C16" s="10"/>
      <c r="D16" s="10"/>
      <c r="E16" s="10"/>
    </row>
    <row r="17" spans="1:7" hidden="1" x14ac:dyDescent="0.25">
      <c r="A17" s="11"/>
      <c r="B17" s="12" t="s">
        <v>9</v>
      </c>
      <c r="C17" s="10"/>
      <c r="D17" s="10"/>
      <c r="E17" s="10"/>
    </row>
    <row r="18" spans="1:7" x14ac:dyDescent="0.25">
      <c r="A18" s="7" t="s">
        <v>22</v>
      </c>
      <c r="B18" s="9" t="s">
        <v>14</v>
      </c>
      <c r="C18" s="10"/>
      <c r="D18" s="10"/>
      <c r="E18" s="10"/>
    </row>
    <row r="19" spans="1:7" ht="31.5" x14ac:dyDescent="0.25">
      <c r="A19" s="7" t="s">
        <v>54</v>
      </c>
      <c r="B19" s="9" t="s">
        <v>23</v>
      </c>
      <c r="C19" s="10"/>
      <c r="D19" s="10"/>
      <c r="E19" s="10"/>
    </row>
    <row r="20" spans="1:7" x14ac:dyDescent="0.25">
      <c r="A20" s="7" t="s">
        <v>45</v>
      </c>
      <c r="B20" s="9" t="s">
        <v>55</v>
      </c>
      <c r="C20" s="18"/>
      <c r="D20" s="18"/>
      <c r="E20" s="18"/>
    </row>
    <row r="21" spans="1:7" s="5" customFormat="1" ht="21.6" customHeight="1" x14ac:dyDescent="0.25">
      <c r="A21" s="13" t="s">
        <v>2</v>
      </c>
      <c r="B21" s="14" t="s">
        <v>56</v>
      </c>
      <c r="C21" s="15">
        <f>+C22+C24+C35+C38+C41+C44+C47+C50+C53+C56+C68+C69</f>
        <v>185339000000</v>
      </c>
      <c r="D21" s="15">
        <f>+D22+D24+D35+D38+D41+D44+D47+D50+D53+D56+D68+D69+D59</f>
        <v>36130301200</v>
      </c>
      <c r="E21" s="15">
        <f>+E22+E24+E35+E38+E41+E44+E47+E50+E53+E56+E68+E69+E59</f>
        <v>221469301200</v>
      </c>
      <c r="G21" s="25"/>
    </row>
    <row r="22" spans="1:7" s="5" customFormat="1" ht="21.6" customHeight="1" x14ac:dyDescent="0.25">
      <c r="A22" s="13">
        <v>1</v>
      </c>
      <c r="B22" s="14" t="s">
        <v>64</v>
      </c>
      <c r="C22" s="15">
        <v>1071000000</v>
      </c>
      <c r="D22" s="15">
        <f>+D23</f>
        <v>15000000000</v>
      </c>
      <c r="E22" s="15">
        <f>+C22+D22</f>
        <v>16071000000</v>
      </c>
      <c r="G22" s="25"/>
    </row>
    <row r="23" spans="1:7" s="5" customFormat="1" ht="59.25" customHeight="1" x14ac:dyDescent="0.25">
      <c r="A23" s="24" t="s">
        <v>89</v>
      </c>
      <c r="B23" s="23" t="s">
        <v>91</v>
      </c>
      <c r="C23" s="15"/>
      <c r="D23" s="18">
        <v>15000000000</v>
      </c>
      <c r="E23" s="15"/>
    </row>
    <row r="24" spans="1:7" ht="24" customHeight="1" x14ac:dyDescent="0.25">
      <c r="A24" s="7">
        <v>2</v>
      </c>
      <c r="B24" s="9" t="s">
        <v>19</v>
      </c>
      <c r="C24" s="15">
        <f>+C25</f>
        <v>41569000000</v>
      </c>
      <c r="D24" s="15">
        <f t="shared" ref="D24:E24" si="0">+D25</f>
        <v>0</v>
      </c>
      <c r="E24" s="15">
        <f t="shared" si="0"/>
        <v>41569000000</v>
      </c>
    </row>
    <row r="25" spans="1:7" ht="21.6" customHeight="1" x14ac:dyDescent="0.25">
      <c r="A25" s="11" t="s">
        <v>15</v>
      </c>
      <c r="B25" s="12" t="s">
        <v>49</v>
      </c>
      <c r="C25" s="18">
        <v>41569000000</v>
      </c>
      <c r="D25" s="15"/>
      <c r="E25" s="15">
        <v>41569000000</v>
      </c>
    </row>
    <row r="26" spans="1:7" ht="21.6" customHeight="1" x14ac:dyDescent="0.25">
      <c r="A26" s="11" t="s">
        <v>18</v>
      </c>
      <c r="B26" s="12" t="s">
        <v>17</v>
      </c>
      <c r="C26" s="15"/>
      <c r="D26" s="15"/>
      <c r="E26" s="15"/>
    </row>
    <row r="27" spans="1:7" ht="31.5" x14ac:dyDescent="0.25">
      <c r="A27" s="7">
        <v>3</v>
      </c>
      <c r="B27" s="9" t="s">
        <v>23</v>
      </c>
      <c r="C27" s="15">
        <f>C32</f>
        <v>0</v>
      </c>
      <c r="D27" s="15">
        <f t="shared" ref="D27:E27" si="1">D32</f>
        <v>0</v>
      </c>
      <c r="E27" s="15">
        <f t="shared" si="1"/>
        <v>0</v>
      </c>
    </row>
    <row r="28" spans="1:7" x14ac:dyDescent="0.25">
      <c r="A28" s="11" t="s">
        <v>20</v>
      </c>
      <c r="B28" s="12" t="s">
        <v>24</v>
      </c>
      <c r="C28" s="18"/>
      <c r="D28" s="18"/>
      <c r="E28" s="18"/>
    </row>
    <row r="29" spans="1:7" ht="31.5" x14ac:dyDescent="0.25">
      <c r="A29" s="11"/>
      <c r="B29" s="16" t="s">
        <v>25</v>
      </c>
      <c r="C29" s="18"/>
      <c r="D29" s="18"/>
      <c r="E29" s="18"/>
    </row>
    <row r="30" spans="1:7" ht="31.5" x14ac:dyDescent="0.25">
      <c r="A30" s="11"/>
      <c r="B30" s="16" t="s">
        <v>26</v>
      </c>
      <c r="C30" s="18"/>
      <c r="D30" s="18"/>
      <c r="E30" s="18"/>
    </row>
    <row r="31" spans="1:7" x14ac:dyDescent="0.25">
      <c r="A31" s="11" t="s">
        <v>21</v>
      </c>
      <c r="B31" s="12" t="s">
        <v>16</v>
      </c>
      <c r="C31" s="18"/>
      <c r="D31" s="18"/>
      <c r="E31" s="18"/>
    </row>
    <row r="32" spans="1:7" ht="26.1" customHeight="1" x14ac:dyDescent="0.25">
      <c r="A32" s="11" t="s">
        <v>52</v>
      </c>
      <c r="B32" s="12" t="s">
        <v>17</v>
      </c>
      <c r="C32" s="18"/>
      <c r="D32" s="18"/>
      <c r="E32" s="18"/>
    </row>
    <row r="33" spans="1:5" x14ac:dyDescent="0.25">
      <c r="A33" s="11"/>
      <c r="B33" s="16" t="s">
        <v>27</v>
      </c>
      <c r="C33" s="18"/>
      <c r="D33" s="18"/>
      <c r="E33" s="18"/>
    </row>
    <row r="34" spans="1:5" ht="20.100000000000001" customHeight="1" x14ac:dyDescent="0.25">
      <c r="A34" s="11"/>
      <c r="B34" s="16" t="s">
        <v>28</v>
      </c>
      <c r="C34" s="17"/>
      <c r="D34" s="17"/>
      <c r="E34" s="17"/>
    </row>
    <row r="35" spans="1:5" s="5" customFormat="1" ht="23.45" customHeight="1" x14ac:dyDescent="0.25">
      <c r="A35" s="7">
        <v>4</v>
      </c>
      <c r="B35" s="9" t="s">
        <v>46</v>
      </c>
      <c r="C35" s="15">
        <f>+C36</f>
        <v>105566000000</v>
      </c>
      <c r="D35" s="15">
        <f t="shared" ref="D35:E35" si="2">+D36</f>
        <v>0</v>
      </c>
      <c r="E35" s="15">
        <f t="shared" si="2"/>
        <v>105566000000</v>
      </c>
    </row>
    <row r="36" spans="1:5" x14ac:dyDescent="0.25">
      <c r="A36" s="11" t="s">
        <v>30</v>
      </c>
      <c r="B36" s="12" t="s">
        <v>16</v>
      </c>
      <c r="C36" s="18">
        <v>105566000000</v>
      </c>
      <c r="D36" s="18"/>
      <c r="E36" s="18">
        <v>105566000000</v>
      </c>
    </row>
    <row r="37" spans="1:5" ht="26.1" customHeight="1" x14ac:dyDescent="0.25">
      <c r="A37" s="11" t="s">
        <v>31</v>
      </c>
      <c r="B37" s="12" t="s">
        <v>17</v>
      </c>
      <c r="C37" s="18"/>
      <c r="D37" s="18"/>
      <c r="E37" s="18"/>
    </row>
    <row r="38" spans="1:5" s="5" customFormat="1" ht="23.45" customHeight="1" x14ac:dyDescent="0.25">
      <c r="A38" s="7">
        <v>5</v>
      </c>
      <c r="B38" s="9" t="s">
        <v>29</v>
      </c>
      <c r="C38" s="15"/>
      <c r="D38" s="15"/>
      <c r="E38" s="15"/>
    </row>
    <row r="39" spans="1:5" x14ac:dyDescent="0.25">
      <c r="A39" s="11" t="s">
        <v>33</v>
      </c>
      <c r="B39" s="12" t="s">
        <v>16</v>
      </c>
      <c r="C39" s="18"/>
      <c r="D39" s="18"/>
      <c r="E39" s="18"/>
    </row>
    <row r="40" spans="1:5" ht="26.1" customHeight="1" x14ac:dyDescent="0.25">
      <c r="A40" s="11" t="s">
        <v>34</v>
      </c>
      <c r="B40" s="12" t="s">
        <v>17</v>
      </c>
      <c r="C40" s="18"/>
      <c r="D40" s="18"/>
      <c r="E40" s="18"/>
    </row>
    <row r="41" spans="1:5" s="5" customFormat="1" ht="23.45" customHeight="1" x14ac:dyDescent="0.25">
      <c r="A41" s="7">
        <v>6</v>
      </c>
      <c r="B41" s="9" t="s">
        <v>32</v>
      </c>
      <c r="C41" s="15">
        <f>+C42</f>
        <v>8078000000</v>
      </c>
      <c r="D41" s="15">
        <f t="shared" ref="D41:E41" si="3">+D42</f>
        <v>0</v>
      </c>
      <c r="E41" s="15">
        <f t="shared" si="3"/>
        <v>8078000000</v>
      </c>
    </row>
    <row r="42" spans="1:5" x14ac:dyDescent="0.25">
      <c r="A42" s="11" t="s">
        <v>35</v>
      </c>
      <c r="B42" s="12" t="s">
        <v>16</v>
      </c>
      <c r="C42" s="18">
        <v>8078000000</v>
      </c>
      <c r="D42" s="18"/>
      <c r="E42" s="18">
        <v>8078000000</v>
      </c>
    </row>
    <row r="43" spans="1:5" ht="26.1" customHeight="1" x14ac:dyDescent="0.25">
      <c r="A43" s="11" t="s">
        <v>36</v>
      </c>
      <c r="B43" s="12" t="s">
        <v>17</v>
      </c>
      <c r="C43" s="18"/>
      <c r="D43" s="18"/>
      <c r="E43" s="18"/>
    </row>
    <row r="44" spans="1:5" s="5" customFormat="1" ht="23.45" customHeight="1" x14ac:dyDescent="0.25">
      <c r="A44" s="7">
        <v>7</v>
      </c>
      <c r="B44" s="9" t="s">
        <v>57</v>
      </c>
      <c r="C44" s="15">
        <f>+C45</f>
        <v>15456000000</v>
      </c>
      <c r="D44" s="15">
        <f t="shared" ref="D44:E44" si="4">+D45</f>
        <v>0</v>
      </c>
      <c r="E44" s="15">
        <f t="shared" si="4"/>
        <v>15456000000</v>
      </c>
    </row>
    <row r="45" spans="1:5" x14ac:dyDescent="0.25">
      <c r="A45" s="11" t="s">
        <v>38</v>
      </c>
      <c r="B45" s="12" t="s">
        <v>16</v>
      </c>
      <c r="C45" s="18">
        <v>15456000000</v>
      </c>
      <c r="D45" s="18"/>
      <c r="E45" s="18">
        <v>15456000000</v>
      </c>
    </row>
    <row r="46" spans="1:5" ht="26.1" customHeight="1" x14ac:dyDescent="0.25">
      <c r="A46" s="11" t="s">
        <v>39</v>
      </c>
      <c r="B46" s="12" t="s">
        <v>17</v>
      </c>
      <c r="C46" s="18"/>
      <c r="D46" s="18"/>
      <c r="E46" s="18"/>
    </row>
    <row r="47" spans="1:5" s="5" customFormat="1" ht="23.45" customHeight="1" x14ac:dyDescent="0.25">
      <c r="A47" s="7">
        <v>8</v>
      </c>
      <c r="B47" s="9" t="s">
        <v>37</v>
      </c>
      <c r="C47" s="15">
        <f>+C48</f>
        <v>2000000000</v>
      </c>
      <c r="D47" s="15">
        <f t="shared" ref="D47:E47" si="5">+D48</f>
        <v>0</v>
      </c>
      <c r="E47" s="15">
        <f t="shared" si="5"/>
        <v>2000000000</v>
      </c>
    </row>
    <row r="48" spans="1:5" x14ac:dyDescent="0.25">
      <c r="A48" s="11" t="s">
        <v>40</v>
      </c>
      <c r="B48" s="12" t="s">
        <v>16</v>
      </c>
      <c r="C48" s="18">
        <v>2000000000</v>
      </c>
      <c r="D48" s="18"/>
      <c r="E48" s="18">
        <v>2000000000</v>
      </c>
    </row>
    <row r="49" spans="1:7" ht="26.1" customHeight="1" x14ac:dyDescent="0.25">
      <c r="A49" s="11" t="s">
        <v>41</v>
      </c>
      <c r="B49" s="12" t="s">
        <v>17</v>
      </c>
      <c r="C49" s="18"/>
      <c r="D49" s="18"/>
      <c r="E49" s="18"/>
    </row>
    <row r="50" spans="1:7" s="5" customFormat="1" ht="23.45" customHeight="1" x14ac:dyDescent="0.25">
      <c r="A50" s="7">
        <v>9</v>
      </c>
      <c r="B50" s="9" t="s">
        <v>58</v>
      </c>
      <c r="C50" s="15">
        <f>+C51</f>
        <v>1807000000</v>
      </c>
      <c r="D50" s="15">
        <f t="shared" ref="D50:E50" si="6">+D51</f>
        <v>0</v>
      </c>
      <c r="E50" s="15">
        <f t="shared" si="6"/>
        <v>1807000000</v>
      </c>
    </row>
    <row r="51" spans="1:7" x14ac:dyDescent="0.25">
      <c r="A51" s="11" t="s">
        <v>67</v>
      </c>
      <c r="B51" s="12" t="s">
        <v>16</v>
      </c>
      <c r="C51" s="18">
        <v>1807000000</v>
      </c>
      <c r="D51" s="18"/>
      <c r="E51" s="18">
        <v>1807000000</v>
      </c>
    </row>
    <row r="52" spans="1:7" ht="26.1" customHeight="1" x14ac:dyDescent="0.25">
      <c r="A52" s="11" t="s">
        <v>68</v>
      </c>
      <c r="B52" s="12" t="s">
        <v>17</v>
      </c>
      <c r="C52" s="18"/>
      <c r="D52" s="18"/>
      <c r="E52" s="18"/>
    </row>
    <row r="53" spans="1:7" s="5" customFormat="1" ht="23.45" customHeight="1" x14ac:dyDescent="0.25">
      <c r="A53" s="7">
        <v>10</v>
      </c>
      <c r="B53" s="9" t="s">
        <v>59</v>
      </c>
      <c r="C53" s="15">
        <f>+C54</f>
        <v>350000000</v>
      </c>
      <c r="D53" s="15">
        <f t="shared" ref="D53:E53" si="7">+D54</f>
        <v>0</v>
      </c>
      <c r="E53" s="15">
        <f t="shared" si="7"/>
        <v>350000000</v>
      </c>
    </row>
    <row r="54" spans="1:7" x14ac:dyDescent="0.25">
      <c r="A54" s="11" t="s">
        <v>42</v>
      </c>
      <c r="B54" s="12" t="s">
        <v>16</v>
      </c>
      <c r="C54" s="18">
        <v>350000000</v>
      </c>
      <c r="D54" s="18"/>
      <c r="E54" s="18">
        <v>350000000</v>
      </c>
    </row>
    <row r="55" spans="1:7" ht="26.1" customHeight="1" x14ac:dyDescent="0.25">
      <c r="A55" s="11" t="s">
        <v>43</v>
      </c>
      <c r="B55" s="12" t="s">
        <v>17</v>
      </c>
      <c r="C55" s="18"/>
      <c r="D55" s="18"/>
      <c r="E55" s="18"/>
    </row>
    <row r="56" spans="1:7" s="5" customFormat="1" ht="23.45" customHeight="1" x14ac:dyDescent="0.25">
      <c r="A56" s="7">
        <v>11</v>
      </c>
      <c r="B56" s="9" t="s">
        <v>60</v>
      </c>
      <c r="C56" s="15">
        <f>+C57</f>
        <v>300000000</v>
      </c>
      <c r="D56" s="15">
        <f t="shared" ref="D56:E56" si="8">+D57</f>
        <v>0</v>
      </c>
      <c r="E56" s="15">
        <f t="shared" si="8"/>
        <v>300000000</v>
      </c>
    </row>
    <row r="57" spans="1:7" x14ac:dyDescent="0.25">
      <c r="A57" s="11" t="s">
        <v>50</v>
      </c>
      <c r="B57" s="12" t="s">
        <v>16</v>
      </c>
      <c r="C57" s="18">
        <v>300000000</v>
      </c>
      <c r="D57" s="18"/>
      <c r="E57" s="18">
        <v>300000000</v>
      </c>
    </row>
    <row r="58" spans="1:7" ht="26.1" customHeight="1" x14ac:dyDescent="0.25">
      <c r="A58" s="11" t="s">
        <v>51</v>
      </c>
      <c r="B58" s="12" t="s">
        <v>17</v>
      </c>
      <c r="C58" s="18"/>
      <c r="D58" s="18"/>
      <c r="E58" s="18"/>
    </row>
    <row r="59" spans="1:7" s="5" customFormat="1" ht="26.1" customHeight="1" x14ac:dyDescent="0.25">
      <c r="A59" s="7">
        <v>12</v>
      </c>
      <c r="B59" s="9" t="s">
        <v>80</v>
      </c>
      <c r="C59" s="15"/>
      <c r="D59" s="15">
        <f>SUM(D60:D67)</f>
        <v>21130301200</v>
      </c>
      <c r="E59" s="15">
        <f>+D59</f>
        <v>21130301200</v>
      </c>
    </row>
    <row r="60" spans="1:7" ht="31.5" x14ac:dyDescent="0.25">
      <c r="A60" s="22" t="s">
        <v>72</v>
      </c>
      <c r="B60" s="12" t="s">
        <v>81</v>
      </c>
      <c r="C60" s="18"/>
      <c r="D60" s="18">
        <v>14092778000</v>
      </c>
      <c r="E60" s="18"/>
      <c r="G60" s="2"/>
    </row>
    <row r="61" spans="1:7" ht="47.25" x14ac:dyDescent="0.25">
      <c r="A61" s="22" t="s">
        <v>73</v>
      </c>
      <c r="B61" s="12" t="s">
        <v>82</v>
      </c>
      <c r="C61" s="18"/>
      <c r="D61" s="18">
        <v>1661000000</v>
      </c>
      <c r="E61" s="18"/>
      <c r="G61" s="2"/>
    </row>
    <row r="62" spans="1:7" ht="31.5" x14ac:dyDescent="0.25">
      <c r="A62" s="22" t="s">
        <v>74</v>
      </c>
      <c r="B62" s="12" t="s">
        <v>83</v>
      </c>
      <c r="C62" s="18"/>
      <c r="D62" s="18">
        <v>160000000</v>
      </c>
      <c r="E62" s="18"/>
      <c r="G62" s="2"/>
    </row>
    <row r="63" spans="1:7" ht="31.5" x14ac:dyDescent="0.25">
      <c r="A63" s="22" t="s">
        <v>75</v>
      </c>
      <c r="B63" s="12" t="s">
        <v>84</v>
      </c>
      <c r="C63" s="18"/>
      <c r="D63" s="18">
        <v>21500000</v>
      </c>
      <c r="E63" s="18"/>
      <c r="G63" s="2"/>
    </row>
    <row r="64" spans="1:7" ht="31.5" x14ac:dyDescent="0.25">
      <c r="A64" s="22" t="s">
        <v>76</v>
      </c>
      <c r="B64" s="12" t="s">
        <v>85</v>
      </c>
      <c r="C64" s="18"/>
      <c r="D64" s="18">
        <v>3703000000</v>
      </c>
      <c r="E64" s="18"/>
      <c r="G64" s="2"/>
    </row>
    <row r="65" spans="1:7" ht="31.5" x14ac:dyDescent="0.25">
      <c r="A65" s="22" t="s">
        <v>77</v>
      </c>
      <c r="B65" s="12" t="s">
        <v>86</v>
      </c>
      <c r="C65" s="18"/>
      <c r="D65" s="18">
        <v>811000000</v>
      </c>
      <c r="E65" s="18"/>
      <c r="G65" s="2"/>
    </row>
    <row r="66" spans="1:7" ht="47.25" x14ac:dyDescent="0.25">
      <c r="A66" s="22" t="s">
        <v>78</v>
      </c>
      <c r="B66" s="12" t="s">
        <v>87</v>
      </c>
      <c r="C66" s="18"/>
      <c r="D66" s="18">
        <v>619373200</v>
      </c>
      <c r="E66" s="18"/>
      <c r="G66" s="2"/>
    </row>
    <row r="67" spans="1:7" ht="63" x14ac:dyDescent="0.25">
      <c r="A67" s="22" t="s">
        <v>79</v>
      </c>
      <c r="B67" s="12" t="s">
        <v>88</v>
      </c>
      <c r="C67" s="18"/>
      <c r="D67" s="18">
        <v>61650000</v>
      </c>
      <c r="E67" s="18"/>
      <c r="G67" s="2"/>
    </row>
    <row r="68" spans="1:7" s="5" customFormat="1" ht="26.1" customHeight="1" x14ac:dyDescent="0.25">
      <c r="A68" s="7">
        <v>12</v>
      </c>
      <c r="B68" s="19" t="s">
        <v>65</v>
      </c>
      <c r="C68" s="15">
        <v>3524000000</v>
      </c>
      <c r="D68" s="15"/>
      <c r="E68" s="15">
        <v>3524000000</v>
      </c>
    </row>
    <row r="69" spans="1:7" s="5" customFormat="1" ht="26.1" customHeight="1" x14ac:dyDescent="0.25">
      <c r="A69" s="7">
        <v>13</v>
      </c>
      <c r="B69" s="20" t="s">
        <v>66</v>
      </c>
      <c r="C69" s="15">
        <v>5618000000</v>
      </c>
      <c r="D69" s="15"/>
      <c r="E69" s="15">
        <v>5618000000</v>
      </c>
    </row>
    <row r="70" spans="1:7" s="5" customFormat="1" ht="26.1" customHeight="1" x14ac:dyDescent="0.25">
      <c r="A70" s="7">
        <v>1</v>
      </c>
      <c r="B70" s="9" t="s">
        <v>61</v>
      </c>
      <c r="C70" s="15"/>
      <c r="D70" s="15"/>
      <c r="E70" s="15"/>
    </row>
    <row r="71" spans="1:7" ht="24.75" customHeight="1" x14ac:dyDescent="0.25">
      <c r="A71" s="7" t="s">
        <v>54</v>
      </c>
      <c r="B71" s="9" t="s">
        <v>62</v>
      </c>
      <c r="C71" s="15"/>
      <c r="D71" s="15"/>
      <c r="E71" s="15"/>
    </row>
    <row r="72" spans="1:7" x14ac:dyDescent="0.25">
      <c r="A72" s="4"/>
    </row>
  </sheetData>
  <mergeCells count="3">
    <mergeCell ref="E1:E2"/>
    <mergeCell ref="A3:E3"/>
    <mergeCell ref="A4:E4"/>
  </mergeCells>
  <printOptions horizontalCentered="1"/>
  <pageMargins left="0.31" right="0.25" top="0.74803149606299213" bottom="0.74803149606299213" header="0.31496062992125984" footer="0.31496062992125984"/>
  <pageSetup paperSize="9" scale="8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Mẫu 74</vt:lpstr>
      <vt:lpstr>'Mẫu 74'!chuong_pl_75</vt:lpstr>
      <vt:lpstr>'Mẫu 74'!chuong_pl_75_name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10</cp:lastModifiedBy>
  <cp:lastPrinted>2026-08-18T02:37:51Z</cp:lastPrinted>
  <dcterms:created xsi:type="dcterms:W3CDTF">2026-04-09T10:02:47Z</dcterms:created>
  <dcterms:modified xsi:type="dcterms:W3CDTF">2026-08-18T02:37:53Z</dcterms:modified>
</cp:coreProperties>
</file>